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apers\STO13881\Revision Cancer Research\Final submission\Suppl Table\"/>
    </mc:Choice>
  </mc:AlternateContent>
  <bookViews>
    <workbookView xWindow="0" yWindow="0" windowWidth="28800" windowHeight="12495"/>
  </bookViews>
  <sheets>
    <sheet name="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30" i="1" l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<sst xmlns="http://schemas.openxmlformats.org/spreadsheetml/2006/main" count="93" uniqueCount="68">
  <si>
    <t>Cell line</t>
  </si>
  <si>
    <t>Mutation</t>
  </si>
  <si>
    <t>IC50 values</t>
  </si>
  <si>
    <t>C.I.(95%)</t>
  </si>
  <si>
    <t>(nM)</t>
  </si>
  <si>
    <t>NHD fibroblasts</t>
  </si>
  <si>
    <t>N/A</t>
  </si>
  <si>
    <t>&lt;10000</t>
  </si>
  <si>
    <t>melanocytes</t>
  </si>
  <si>
    <t>keratinocytes</t>
  </si>
  <si>
    <t>MM151001</t>
  </si>
  <si>
    <t>NRAS(Q61R)</t>
  </si>
  <si>
    <t>40-90</t>
  </si>
  <si>
    <t>1900-6900</t>
  </si>
  <si>
    <t>M130219</t>
  </si>
  <si>
    <t>170-230</t>
  </si>
  <si>
    <t>3100-6300</t>
  </si>
  <si>
    <t>M050829</t>
  </si>
  <si>
    <t>NRAS(Q61L)</t>
  </si>
  <si>
    <t>100-310</t>
  </si>
  <si>
    <t>4200-10400</t>
  </si>
  <si>
    <t xml:space="preserve">M130227 </t>
  </si>
  <si>
    <t xml:space="preserve">NRAS(Q61R) </t>
  </si>
  <si>
    <t>100-200</t>
  </si>
  <si>
    <t>1200-1900</t>
  </si>
  <si>
    <t>MM070221</t>
  </si>
  <si>
    <t>990-1500</t>
  </si>
  <si>
    <t>M130926</t>
  </si>
  <si>
    <t>800-1700</t>
  </si>
  <si>
    <t>1800-2700</t>
  </si>
  <si>
    <t xml:space="preserve">M131205 </t>
  </si>
  <si>
    <t>470-700</t>
  </si>
  <si>
    <t>M160915</t>
  </si>
  <si>
    <t>350-530</t>
  </si>
  <si>
    <t>M130405</t>
  </si>
  <si>
    <t>1900-10000</t>
  </si>
  <si>
    <t>120-2220</t>
  </si>
  <si>
    <t>MM141204</t>
  </si>
  <si>
    <t xml:space="preserve">NRAS(Q61K) </t>
  </si>
  <si>
    <t>260-1270</t>
  </si>
  <si>
    <t>0.7-3.2</t>
  </si>
  <si>
    <t>M130429</t>
  </si>
  <si>
    <t>50-70</t>
  </si>
  <si>
    <t>M130830</t>
  </si>
  <si>
    <t>720-1500</t>
  </si>
  <si>
    <t>6-17</t>
  </si>
  <si>
    <t>M130515</t>
  </si>
  <si>
    <t>1000-2700</t>
  </si>
  <si>
    <t>50-65</t>
  </si>
  <si>
    <t>M130421</t>
  </si>
  <si>
    <t>1100-2900</t>
  </si>
  <si>
    <t>50-110</t>
  </si>
  <si>
    <t>M130425</t>
  </si>
  <si>
    <t>1600-4800</t>
  </si>
  <si>
    <t>60-120</t>
  </si>
  <si>
    <t>M010817</t>
  </si>
  <si>
    <t>1800-5100</t>
  </si>
  <si>
    <t>50-90</t>
  </si>
  <si>
    <t>M121224</t>
  </si>
  <si>
    <t>BRAF(V600E)/NRAS(Q61K)</t>
  </si>
  <si>
    <t>270-430</t>
  </si>
  <si>
    <t>120-230</t>
  </si>
  <si>
    <t>Neocuproine</t>
  </si>
  <si>
    <t>Binimetinib</t>
  </si>
  <si>
    <t>Neo/Bini ratio</t>
  </si>
  <si>
    <t>930-1800</t>
  </si>
  <si>
    <t>Table ST1: Summary of growth inhibitory IC50 values</t>
  </si>
  <si>
    <t>Summary of growth inhibitory IC50 values (including the corresponding 95% confident intervals (C.I.95%) conducted for neocuproine or MEKi (binimetinib) and primary human cell lines. The table includes the confirmed oncogenic mutation as well as the ratio of neocuproine normalized to the MEKi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</si>
</sst>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sz val="10"/>
      <name val="Myriad Pro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1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3" fillId="3" borderId="8" xfId="0" applyFont="1" applyFill="1" applyBorder="1"/>
    <xf numFmtId="0" fontId="4" fillId="0" borderId="9" xfId="1" applyFont="1" applyFill="1" applyBorder="1"/>
    <xf numFmtId="0" fontId="4" fillId="0" borderId="10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5" fillId="0" borderId="18" xfId="0" applyFont="1" applyFill="1" applyBorder="1"/>
    <xf numFmtId="0" fontId="4" fillId="4" borderId="6" xfId="1" applyFont="1" applyFill="1" applyBorder="1"/>
    <xf numFmtId="0" fontId="4" fillId="4" borderId="19" xfId="1" applyFont="1" applyFill="1" applyBorder="1"/>
    <xf numFmtId="0" fontId="4" fillId="4" borderId="6" xfId="1" applyFont="1" applyFill="1" applyBorder="1" applyAlignment="1">
      <alignment horizontal="right"/>
    </xf>
    <xf numFmtId="0" fontId="4" fillId="4" borderId="7" xfId="1" applyFont="1" applyFill="1" applyBorder="1" applyAlignment="1">
      <alignment horizontal="right"/>
    </xf>
    <xf numFmtId="0" fontId="4" fillId="0" borderId="6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4" fillId="0" borderId="8" xfId="0" applyFont="1" applyFill="1" applyBorder="1"/>
    <xf numFmtId="0" fontId="4" fillId="4" borderId="9" xfId="1" applyFont="1" applyFill="1" applyBorder="1"/>
    <xf numFmtId="0" fontId="4" fillId="4" borderId="10" xfId="1" applyFont="1" applyFill="1" applyBorder="1"/>
    <xf numFmtId="0" fontId="4" fillId="4" borderId="9" xfId="1" applyFont="1" applyFill="1" applyBorder="1" applyAlignment="1">
      <alignment horizontal="right"/>
    </xf>
    <xf numFmtId="0" fontId="4" fillId="4" borderId="11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4" fillId="0" borderId="14" xfId="0" applyFont="1" applyFill="1" applyBorder="1"/>
    <xf numFmtId="0" fontId="4" fillId="4" borderId="20" xfId="1" applyFont="1" applyFill="1" applyBorder="1"/>
    <xf numFmtId="0" fontId="4" fillId="4" borderId="21" xfId="1" applyFont="1" applyFill="1" applyBorder="1"/>
    <xf numFmtId="0" fontId="4" fillId="4" borderId="20" xfId="1" applyFont="1" applyFill="1" applyBorder="1" applyAlignment="1">
      <alignment horizontal="right"/>
    </xf>
    <xf numFmtId="0" fontId="4" fillId="4" borderId="22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0" fontId="4" fillId="0" borderId="22" xfId="1" applyFont="1" applyFill="1" applyBorder="1" applyAlignment="1">
      <alignment horizontal="right"/>
    </xf>
    <xf numFmtId="0" fontId="4" fillId="0" borderId="23" xfId="0" applyFont="1" applyFill="1" applyBorder="1"/>
    <xf numFmtId="0" fontId="4" fillId="5" borderId="24" xfId="1" applyFont="1" applyFill="1" applyBorder="1"/>
    <xf numFmtId="0" fontId="4" fillId="5" borderId="25" xfId="1" applyFont="1" applyFill="1" applyBorder="1"/>
    <xf numFmtId="0" fontId="4" fillId="5" borderId="24" xfId="1" applyFont="1" applyFill="1" applyBorder="1" applyAlignment="1">
      <alignment horizontal="right"/>
    </xf>
    <xf numFmtId="0" fontId="4" fillId="5" borderId="26" xfId="1" applyFont="1" applyFill="1" applyBorder="1" applyAlignment="1">
      <alignment horizontal="right"/>
    </xf>
    <xf numFmtId="0" fontId="4" fillId="5" borderId="27" xfId="0" applyFont="1" applyFill="1" applyBorder="1"/>
    <xf numFmtId="0" fontId="4" fillId="6" borderId="6" xfId="1" applyFont="1" applyFill="1" applyBorder="1"/>
    <xf numFmtId="0" fontId="4" fillId="6" borderId="19" xfId="1" applyFont="1" applyFill="1" applyBorder="1"/>
    <xf numFmtId="0" fontId="4" fillId="6" borderId="6" xfId="1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2" fontId="4" fillId="6" borderId="8" xfId="0" applyNumberFormat="1" applyFont="1" applyFill="1" applyBorder="1"/>
    <xf numFmtId="0" fontId="4" fillId="6" borderId="9" xfId="1" applyFont="1" applyFill="1" applyBorder="1"/>
    <xf numFmtId="0" fontId="4" fillId="6" borderId="10" xfId="1" applyFont="1" applyFill="1" applyBorder="1"/>
    <xf numFmtId="0" fontId="4" fillId="6" borderId="9" xfId="1" applyFont="1" applyFill="1" applyBorder="1" applyAlignment="1">
      <alignment horizontal="right"/>
    </xf>
    <xf numFmtId="0" fontId="4" fillId="6" borderId="11" xfId="1" applyFont="1" applyFill="1" applyBorder="1" applyAlignment="1">
      <alignment horizontal="right"/>
    </xf>
    <xf numFmtId="2" fontId="4" fillId="6" borderId="14" xfId="0" applyNumberFormat="1" applyFont="1" applyFill="1" applyBorder="1"/>
    <xf numFmtId="0" fontId="4" fillId="6" borderId="11" xfId="0" applyFont="1" applyFill="1" applyBorder="1" applyAlignment="1">
      <alignment horizontal="right"/>
    </xf>
    <xf numFmtId="0" fontId="4" fillId="6" borderId="20" xfId="1" applyFont="1" applyFill="1" applyBorder="1"/>
    <xf numFmtId="0" fontId="4" fillId="6" borderId="21" xfId="1" applyFont="1" applyFill="1" applyBorder="1"/>
    <xf numFmtId="0" fontId="4" fillId="6" borderId="20" xfId="1" applyFont="1" applyFill="1" applyBorder="1" applyAlignment="1">
      <alignment horizontal="right"/>
    </xf>
    <xf numFmtId="0" fontId="4" fillId="6" borderId="22" xfId="1" applyFont="1" applyFill="1" applyBorder="1" applyAlignment="1">
      <alignment horizontal="right"/>
    </xf>
    <xf numFmtId="2" fontId="4" fillId="6" borderId="23" xfId="0" applyNumberFormat="1" applyFont="1" applyFill="1" applyBorder="1"/>
    <xf numFmtId="0" fontId="4" fillId="4" borderId="12" xfId="1" applyFont="1" applyFill="1" applyBorder="1"/>
    <xf numFmtId="0" fontId="4" fillId="4" borderId="28" xfId="0" applyFont="1" applyFill="1" applyBorder="1"/>
    <xf numFmtId="0" fontId="4" fillId="4" borderId="12" xfId="0" applyFont="1" applyFill="1" applyBorder="1"/>
    <xf numFmtId="0" fontId="4" fillId="4" borderId="13" xfId="0" applyFont="1" applyFill="1" applyBorder="1" applyAlignment="1">
      <alignment horizontal="right"/>
    </xf>
    <xf numFmtId="2" fontId="4" fillId="7" borderId="29" xfId="0" applyNumberFormat="1" applyFont="1" applyFill="1" applyBorder="1"/>
    <xf numFmtId="0" fontId="4" fillId="4" borderId="10" xfId="0" applyFont="1" applyFill="1" applyBorder="1"/>
    <xf numFmtId="0" fontId="4" fillId="4" borderId="9" xfId="0" applyFont="1" applyFill="1" applyBorder="1"/>
    <xf numFmtId="0" fontId="4" fillId="4" borderId="11" xfId="0" applyFont="1" applyFill="1" applyBorder="1" applyAlignment="1">
      <alignment horizontal="right"/>
    </xf>
    <xf numFmtId="11" fontId="4" fillId="4" borderId="11" xfId="0" applyNumberFormat="1" applyFont="1" applyFill="1" applyBorder="1" applyAlignment="1">
      <alignment horizontal="right"/>
    </xf>
    <xf numFmtId="2" fontId="4" fillId="7" borderId="14" xfId="0" applyNumberFormat="1" applyFont="1" applyFill="1" applyBorder="1"/>
    <xf numFmtId="49" fontId="4" fillId="4" borderId="11" xfId="0" applyNumberFormat="1" applyFont="1" applyFill="1" applyBorder="1" applyAlignment="1">
      <alignment horizontal="right"/>
    </xf>
    <xf numFmtId="49" fontId="4" fillId="4" borderId="11" xfId="1" applyNumberFormat="1" applyFont="1" applyFill="1" applyBorder="1" applyAlignment="1">
      <alignment horizontal="right"/>
    </xf>
    <xf numFmtId="0" fontId="4" fillId="5" borderId="9" xfId="1" applyFont="1" applyFill="1" applyBorder="1"/>
    <xf numFmtId="0" fontId="4" fillId="5" borderId="10" xfId="1" applyFont="1" applyFill="1" applyBorder="1"/>
    <xf numFmtId="0" fontId="4" fillId="5" borderId="9" xfId="1" applyFont="1" applyFill="1" applyBorder="1" applyAlignment="1">
      <alignment horizontal="right"/>
    </xf>
    <xf numFmtId="0" fontId="4" fillId="5" borderId="11" xfId="1" applyFont="1" applyFill="1" applyBorder="1" applyAlignment="1">
      <alignment horizontal="right"/>
    </xf>
    <xf numFmtId="164" fontId="4" fillId="5" borderId="14" xfId="0" applyNumberFormat="1" applyFont="1" applyFill="1" applyBorder="1"/>
    <xf numFmtId="0" fontId="6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K35" sqref="K35"/>
    </sheetView>
  </sheetViews>
  <sheetFormatPr baseColWidth="10" defaultRowHeight="12.75"/>
  <cols>
    <col min="1" max="1" width="13.7109375" customWidth="1"/>
    <col min="3" max="3" width="29.5703125" customWidth="1"/>
    <col min="8" max="8" width="13.28515625" customWidth="1"/>
  </cols>
  <sheetData>
    <row r="2" spans="1:8" ht="15.75">
      <c r="A2" s="75" t="s">
        <v>66</v>
      </c>
    </row>
    <row r="3" spans="1:8" ht="15.75">
      <c r="A3" s="75"/>
    </row>
    <row r="4" spans="1:8" ht="15.75">
      <c r="A4" s="75"/>
    </row>
    <row r="5" spans="1:8" ht="13.5" thickBot="1"/>
    <row r="6" spans="1:8">
      <c r="B6" s="1"/>
      <c r="C6" s="2"/>
      <c r="D6" s="76" t="s">
        <v>62</v>
      </c>
      <c r="E6" s="77"/>
      <c r="F6" s="78" t="s">
        <v>63</v>
      </c>
      <c r="G6" s="79"/>
      <c r="H6" s="3" t="s">
        <v>64</v>
      </c>
    </row>
    <row r="7" spans="1:8">
      <c r="B7" s="4" t="s">
        <v>0</v>
      </c>
      <c r="C7" s="5" t="s">
        <v>1</v>
      </c>
      <c r="D7" s="6" t="s">
        <v>2</v>
      </c>
      <c r="E7" s="7" t="s">
        <v>3</v>
      </c>
      <c r="F7" s="8" t="s">
        <v>2</v>
      </c>
      <c r="G7" s="9" t="s">
        <v>3</v>
      </c>
      <c r="H7" s="10"/>
    </row>
    <row r="8" spans="1:8" ht="13.5" thickBot="1">
      <c r="B8" s="11"/>
      <c r="C8" s="12"/>
      <c r="D8" s="13" t="s">
        <v>4</v>
      </c>
      <c r="E8" s="14" t="s">
        <v>4</v>
      </c>
      <c r="F8" s="13" t="s">
        <v>4</v>
      </c>
      <c r="G8" s="14" t="s">
        <v>4</v>
      </c>
      <c r="H8" s="15"/>
    </row>
    <row r="9" spans="1:8">
      <c r="B9" s="16" t="s">
        <v>5</v>
      </c>
      <c r="C9" s="17" t="s">
        <v>6</v>
      </c>
      <c r="D9" s="18" t="s">
        <v>7</v>
      </c>
      <c r="E9" s="19"/>
      <c r="F9" s="20"/>
      <c r="G9" s="21"/>
      <c r="H9" s="22"/>
    </row>
    <row r="10" spans="1:8">
      <c r="B10" s="23" t="s">
        <v>8</v>
      </c>
      <c r="C10" s="24" t="s">
        <v>6</v>
      </c>
      <c r="D10" s="25" t="s">
        <v>7</v>
      </c>
      <c r="E10" s="26"/>
      <c r="F10" s="27"/>
      <c r="G10" s="28"/>
      <c r="H10" s="29"/>
    </row>
    <row r="11" spans="1:8" ht="13.5" thickBot="1">
      <c r="B11" s="30" t="s">
        <v>9</v>
      </c>
      <c r="C11" s="31" t="s">
        <v>6</v>
      </c>
      <c r="D11" s="32" t="s">
        <v>7</v>
      </c>
      <c r="E11" s="33"/>
      <c r="F11" s="34"/>
      <c r="G11" s="35"/>
      <c r="H11" s="36"/>
    </row>
    <row r="12" spans="1:8" ht="13.5" thickBot="1">
      <c r="B12" s="37"/>
      <c r="C12" s="38"/>
      <c r="D12" s="39"/>
      <c r="E12" s="40"/>
      <c r="F12" s="39"/>
      <c r="G12" s="40"/>
      <c r="H12" s="41"/>
    </row>
    <row r="13" spans="1:8">
      <c r="B13" s="42" t="s">
        <v>10</v>
      </c>
      <c r="C13" s="43" t="s">
        <v>11</v>
      </c>
      <c r="D13" s="44">
        <v>60</v>
      </c>
      <c r="E13" s="45" t="s">
        <v>12</v>
      </c>
      <c r="F13" s="44">
        <v>3300</v>
      </c>
      <c r="G13" s="45" t="s">
        <v>13</v>
      </c>
      <c r="H13" s="46">
        <f>D13/F13</f>
        <v>1.8181818181818181E-2</v>
      </c>
    </row>
    <row r="14" spans="1:8">
      <c r="B14" s="47" t="s">
        <v>14</v>
      </c>
      <c r="C14" s="48" t="s">
        <v>11</v>
      </c>
      <c r="D14" s="49">
        <v>200</v>
      </c>
      <c r="E14" s="50" t="s">
        <v>15</v>
      </c>
      <c r="F14" s="49">
        <v>4300</v>
      </c>
      <c r="G14" s="50" t="s">
        <v>16</v>
      </c>
      <c r="H14" s="51">
        <f>D14/F14</f>
        <v>4.6511627906976744E-2</v>
      </c>
    </row>
    <row r="15" spans="1:8">
      <c r="B15" s="47" t="s">
        <v>17</v>
      </c>
      <c r="C15" s="48" t="s">
        <v>18</v>
      </c>
      <c r="D15" s="49">
        <v>180</v>
      </c>
      <c r="E15" s="50" t="s">
        <v>19</v>
      </c>
      <c r="F15" s="49">
        <v>6300</v>
      </c>
      <c r="G15" s="52" t="s">
        <v>20</v>
      </c>
      <c r="H15" s="51">
        <f>D15/F15</f>
        <v>2.8571428571428571E-2</v>
      </c>
    </row>
    <row r="16" spans="1:8">
      <c r="B16" s="47" t="s">
        <v>21</v>
      </c>
      <c r="C16" s="48" t="s">
        <v>22</v>
      </c>
      <c r="D16" s="49">
        <v>146</v>
      </c>
      <c r="E16" s="50" t="s">
        <v>23</v>
      </c>
      <c r="F16" s="49">
        <v>1500</v>
      </c>
      <c r="G16" s="50" t="s">
        <v>24</v>
      </c>
      <c r="H16" s="51">
        <f t="shared" ref="H16" si="0">D16/F16</f>
        <v>9.7333333333333327E-2</v>
      </c>
    </row>
    <row r="17" spans="2:8">
      <c r="B17" s="47" t="s">
        <v>25</v>
      </c>
      <c r="C17" s="48" t="s">
        <v>11</v>
      </c>
      <c r="D17" s="49">
        <v>1190</v>
      </c>
      <c r="E17" s="50" t="s">
        <v>26</v>
      </c>
      <c r="F17" s="49" t="s">
        <v>7</v>
      </c>
      <c r="G17" s="50"/>
      <c r="H17" s="51">
        <f>D17/10000</f>
        <v>0.11899999999999999</v>
      </c>
    </row>
    <row r="18" spans="2:8">
      <c r="B18" s="47" t="s">
        <v>27</v>
      </c>
      <c r="C18" s="48" t="s">
        <v>11</v>
      </c>
      <c r="D18" s="49">
        <v>1100</v>
      </c>
      <c r="E18" s="50" t="s">
        <v>28</v>
      </c>
      <c r="F18" s="49">
        <v>2200</v>
      </c>
      <c r="G18" s="50" t="s">
        <v>29</v>
      </c>
      <c r="H18" s="51">
        <f>D18/F18</f>
        <v>0.5</v>
      </c>
    </row>
    <row r="19" spans="2:8">
      <c r="B19" s="47" t="s">
        <v>30</v>
      </c>
      <c r="C19" s="48" t="s">
        <v>11</v>
      </c>
      <c r="D19" s="49">
        <v>570</v>
      </c>
      <c r="E19" s="50" t="s">
        <v>31</v>
      </c>
      <c r="F19" s="49" t="s">
        <v>7</v>
      </c>
      <c r="G19" s="50"/>
      <c r="H19" s="51">
        <f>D19/10000</f>
        <v>5.7000000000000002E-2</v>
      </c>
    </row>
    <row r="20" spans="2:8" ht="13.5" thickBot="1">
      <c r="B20" s="53" t="s">
        <v>32</v>
      </c>
      <c r="C20" s="54" t="s">
        <v>11</v>
      </c>
      <c r="D20" s="55">
        <v>430</v>
      </c>
      <c r="E20" s="56" t="s">
        <v>33</v>
      </c>
      <c r="F20" s="55" t="s">
        <v>7</v>
      </c>
      <c r="G20" s="56"/>
      <c r="H20" s="57">
        <f>D20/10000</f>
        <v>4.2999999999999997E-2</v>
      </c>
    </row>
    <row r="21" spans="2:8">
      <c r="B21" s="58" t="s">
        <v>34</v>
      </c>
      <c r="C21" s="59" t="s">
        <v>22</v>
      </c>
      <c r="D21" s="60">
        <v>4500</v>
      </c>
      <c r="E21" s="61" t="s">
        <v>35</v>
      </c>
      <c r="F21" s="60">
        <v>170</v>
      </c>
      <c r="G21" s="61" t="s">
        <v>36</v>
      </c>
      <c r="H21" s="62">
        <f>D21/F21</f>
        <v>26.470588235294116</v>
      </c>
    </row>
    <row r="22" spans="2:8">
      <c r="B22" s="23" t="s">
        <v>37</v>
      </c>
      <c r="C22" s="63" t="s">
        <v>38</v>
      </c>
      <c r="D22" s="64">
        <v>600</v>
      </c>
      <c r="E22" s="65" t="s">
        <v>39</v>
      </c>
      <c r="F22" s="64">
        <v>2</v>
      </c>
      <c r="G22" s="66" t="s">
        <v>40</v>
      </c>
      <c r="H22" s="67">
        <f>D22/F22</f>
        <v>300</v>
      </c>
    </row>
    <row r="23" spans="2:8">
      <c r="B23" s="23" t="s">
        <v>41</v>
      </c>
      <c r="C23" s="24" t="s">
        <v>22</v>
      </c>
      <c r="D23" s="25">
        <v>1300</v>
      </c>
      <c r="E23" s="26" t="s">
        <v>65</v>
      </c>
      <c r="F23" s="25">
        <v>60</v>
      </c>
      <c r="G23" s="26" t="s">
        <v>42</v>
      </c>
      <c r="H23" s="67">
        <f>D23/F23</f>
        <v>21.666666666666668</v>
      </c>
    </row>
    <row r="24" spans="2:8">
      <c r="B24" s="23" t="s">
        <v>43</v>
      </c>
      <c r="C24" s="63" t="s">
        <v>38</v>
      </c>
      <c r="D24" s="64">
        <v>1000</v>
      </c>
      <c r="E24" s="65" t="s">
        <v>44</v>
      </c>
      <c r="F24" s="64">
        <v>10</v>
      </c>
      <c r="G24" s="68" t="s">
        <v>45</v>
      </c>
      <c r="H24" s="67">
        <f t="shared" ref="H24:H27" si="1">D24/F24</f>
        <v>100</v>
      </c>
    </row>
    <row r="25" spans="2:8">
      <c r="B25" s="23" t="s">
        <v>46</v>
      </c>
      <c r="C25" s="24" t="s">
        <v>22</v>
      </c>
      <c r="D25" s="25">
        <v>1600</v>
      </c>
      <c r="E25" s="26" t="s">
        <v>47</v>
      </c>
      <c r="F25" s="25">
        <v>60</v>
      </c>
      <c r="G25" s="26" t="s">
        <v>48</v>
      </c>
      <c r="H25" s="67">
        <f t="shared" si="1"/>
        <v>26.666666666666668</v>
      </c>
    </row>
    <row r="26" spans="2:8">
      <c r="B26" s="23" t="s">
        <v>49</v>
      </c>
      <c r="C26" s="24" t="s">
        <v>22</v>
      </c>
      <c r="D26" s="25" t="s">
        <v>7</v>
      </c>
      <c r="E26" s="26" t="s">
        <v>50</v>
      </c>
      <c r="F26" s="25">
        <v>80</v>
      </c>
      <c r="G26" s="26" t="s">
        <v>51</v>
      </c>
      <c r="H26" s="67">
        <f>10000/F26</f>
        <v>125</v>
      </c>
    </row>
    <row r="27" spans="2:8">
      <c r="B27" s="23" t="s">
        <v>52</v>
      </c>
      <c r="C27" s="24" t="s">
        <v>22</v>
      </c>
      <c r="D27" s="25">
        <v>2600</v>
      </c>
      <c r="E27" s="26" t="s">
        <v>53</v>
      </c>
      <c r="F27" s="25">
        <v>90</v>
      </c>
      <c r="G27" s="69" t="s">
        <v>54</v>
      </c>
      <c r="H27" s="67">
        <f t="shared" si="1"/>
        <v>28.888888888888889</v>
      </c>
    </row>
    <row r="28" spans="2:8">
      <c r="B28" s="23" t="s">
        <v>55</v>
      </c>
      <c r="C28" s="24" t="s">
        <v>22</v>
      </c>
      <c r="D28" s="25">
        <v>2900</v>
      </c>
      <c r="E28" s="26" t="s">
        <v>56</v>
      </c>
      <c r="F28" s="25">
        <v>70</v>
      </c>
      <c r="G28" s="26" t="s">
        <v>57</v>
      </c>
      <c r="H28" s="67">
        <f>D28/F28</f>
        <v>41.428571428571431</v>
      </c>
    </row>
    <row r="29" spans="2:8">
      <c r="B29" s="70"/>
      <c r="C29" s="71"/>
      <c r="D29" s="72"/>
      <c r="E29" s="73"/>
      <c r="F29" s="72"/>
      <c r="G29" s="73"/>
      <c r="H29" s="74"/>
    </row>
    <row r="30" spans="2:8">
      <c r="B30" s="23" t="s">
        <v>58</v>
      </c>
      <c r="C30" s="24" t="s">
        <v>59</v>
      </c>
      <c r="D30" s="25">
        <v>340</v>
      </c>
      <c r="E30" s="26" t="s">
        <v>60</v>
      </c>
      <c r="F30" s="25">
        <v>170</v>
      </c>
      <c r="G30" s="26" t="s">
        <v>61</v>
      </c>
      <c r="H30" s="67">
        <f t="shared" ref="H30" si="2">D30/F30</f>
        <v>2</v>
      </c>
    </row>
    <row r="35" spans="2:5" ht="64.5" customHeight="1">
      <c r="B35" s="80" t="s">
        <v>67</v>
      </c>
      <c r="C35" s="80"/>
      <c r="D35" s="80"/>
      <c r="E35" s="80"/>
    </row>
  </sheetData>
  <mergeCells count="3">
    <mergeCell ref="D6:E6"/>
    <mergeCell ref="F6:G6"/>
    <mergeCell ref="B35:E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ST1</vt:lpstr>
    </vt:vector>
  </TitlesOfParts>
  <Company>UniversitätsSpital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Eichhoff Ossia</dc:creator>
  <cp:lastModifiedBy>Eichhoff Ossia</cp:lastModifiedBy>
  <dcterms:created xsi:type="dcterms:W3CDTF">2021-09-30T12:13:15Z</dcterms:created>
  <dcterms:modified xsi:type="dcterms:W3CDTF">2022-12-29T10:18:46Z</dcterms:modified>
</cp:coreProperties>
</file>